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e7600c99ed2d36/Dokument/Katthem/Årsmöte 2025/"/>
    </mc:Choice>
  </mc:AlternateContent>
  <xr:revisionPtr revIDLastSave="0" documentId="8_{F4B35CD3-EDAA-4F88-B286-CA0620304768}" xr6:coauthVersionLast="47" xr6:coauthVersionMax="47" xr10:uidLastSave="{00000000-0000-0000-0000-000000000000}"/>
  <bookViews>
    <workbookView xWindow="-120" yWindow="-120" windowWidth="29040" windowHeight="17640" xr2:uid="{7A813A58-174A-46C6-A3A3-1B29E2A13FB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F45" i="1"/>
  <c r="D45" i="1"/>
  <c r="B45" i="1"/>
  <c r="B44" i="1"/>
  <c r="G43" i="1"/>
  <c r="G42" i="1"/>
  <c r="G41" i="1"/>
  <c r="G40" i="1"/>
  <c r="G39" i="1"/>
  <c r="G38" i="1"/>
  <c r="C38" i="1"/>
  <c r="G37" i="1"/>
  <c r="C37" i="1"/>
  <c r="G36" i="1"/>
  <c r="C36" i="1"/>
  <c r="G35" i="1"/>
  <c r="C35" i="1"/>
  <c r="G34" i="1"/>
  <c r="C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G25" i="1"/>
  <c r="C25" i="1"/>
  <c r="G24" i="1"/>
  <c r="G45" i="1" s="1"/>
  <c r="C24" i="1"/>
  <c r="C45" i="1" s="1"/>
  <c r="D19" i="1"/>
  <c r="D18" i="1"/>
  <c r="H17" i="1"/>
  <c r="D17" i="1"/>
  <c r="H16" i="1"/>
  <c r="D16" i="1"/>
</calcChain>
</file>

<file path=xl/sharedStrings.xml><?xml version="1.0" encoding="utf-8"?>
<sst xmlns="http://schemas.openxmlformats.org/spreadsheetml/2006/main" count="76" uniqueCount="64">
  <si>
    <t>EKSJÖ DJURSKYDD</t>
  </si>
  <si>
    <t xml:space="preserve"> </t>
  </si>
  <si>
    <t>Ingående balans</t>
  </si>
  <si>
    <t>Utgående balans</t>
  </si>
  <si>
    <t>Bank</t>
  </si>
  <si>
    <t>Fond SHB Stabil</t>
  </si>
  <si>
    <t>Handelsbanken Multi A25</t>
  </si>
  <si>
    <t>Småbolagsfond Global A</t>
  </si>
  <si>
    <t>Småbolagsfond Norden A</t>
  </si>
  <si>
    <t>Allemansfond Komplett</t>
  </si>
  <si>
    <t>Exportfond A</t>
  </si>
  <si>
    <t>Räntefond Flexibel A</t>
  </si>
  <si>
    <t>Räntefond Kort Plus</t>
  </si>
  <si>
    <t>Depositionsavgifter</t>
  </si>
  <si>
    <t>Förutbetalda Försäkringar</t>
  </si>
  <si>
    <t>Enbart fonder</t>
  </si>
  <si>
    <t xml:space="preserve">Resultat </t>
  </si>
  <si>
    <t>Summa tillgångar</t>
  </si>
  <si>
    <t>Resultat utan fonder</t>
  </si>
  <si>
    <t>Resultatrapport</t>
  </si>
  <si>
    <t>Intäkter</t>
  </si>
  <si>
    <t>Budget</t>
  </si>
  <si>
    <t xml:space="preserve">Budget </t>
  </si>
  <si>
    <t>Kostnader</t>
  </si>
  <si>
    <t>mån</t>
  </si>
  <si>
    <t>helår</t>
  </si>
  <si>
    <t>Utdelning Fond</t>
  </si>
  <si>
    <t>SKK,ID-markning</t>
  </si>
  <si>
    <t>Försäljning katter</t>
  </si>
  <si>
    <t>Veterinärkostnader</t>
  </si>
  <si>
    <t>Försäljning tomtar</t>
  </si>
  <si>
    <t>Sand</t>
  </si>
  <si>
    <t>Försäljning Sand</t>
  </si>
  <si>
    <t>Kattmat</t>
  </si>
  <si>
    <t>Loppis</t>
  </si>
  <si>
    <t>Tomtar kostnad</t>
  </si>
  <si>
    <t>Pant</t>
  </si>
  <si>
    <t>Möteskostnader</t>
  </si>
  <si>
    <t>Kampanjer,10:an m.m</t>
  </si>
  <si>
    <t>Hyra</t>
  </si>
  <si>
    <t>Inackordering</t>
  </si>
  <si>
    <t>Renhållning</t>
  </si>
  <si>
    <t>Medlemsavgifter</t>
  </si>
  <si>
    <t>Underhåll lokal</t>
  </si>
  <si>
    <t>Bidrag</t>
  </si>
  <si>
    <t>Förbrukningsmaterial</t>
  </si>
  <si>
    <t>Gåvor</t>
  </si>
  <si>
    <t>Förbrukningsinventarier</t>
  </si>
  <si>
    <t xml:space="preserve">Sponsring </t>
  </si>
  <si>
    <t>Kontorsmaterial</t>
  </si>
  <si>
    <t>Agria, länsförs</t>
  </si>
  <si>
    <t>Internet</t>
  </si>
  <si>
    <t>Föreningsarbete</t>
  </si>
  <si>
    <t>El</t>
  </si>
  <si>
    <t>Minnesgåvor</t>
  </si>
  <si>
    <t>Telefon</t>
  </si>
  <si>
    <t>Porto</t>
  </si>
  <si>
    <t>Försäkring</t>
  </si>
  <si>
    <t>Profilsaker</t>
  </si>
  <si>
    <t>Övriga kostnader</t>
  </si>
  <si>
    <t>Bankkostnader</t>
  </si>
  <si>
    <t>Utan fonder</t>
  </si>
  <si>
    <t>Summa intäkter</t>
  </si>
  <si>
    <t>Summa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</si>
</sst>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d\ mmmm\ /yy;@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u/>
      <sz val="11"/>
      <name val="Aptos Narrow"/>
      <family val="2"/>
      <scheme val="minor"/>
    </font>
    <font>
      <b/>
      <i/>
      <u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2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1" fillId="0" borderId="5" xfId="0" applyFont="1" applyBorder="1"/>
    <xf numFmtId="2" fontId="0" fillId="0" borderId="5" xfId="0" applyNumberFormat="1" applyBorder="1"/>
    <xf numFmtId="2" fontId="0" fillId="0" borderId="6" xfId="0" applyNumberFormat="1" applyBorder="1"/>
    <xf numFmtId="2" fontId="1" fillId="0" borderId="5" xfId="0" applyNumberFormat="1" applyFont="1" applyBorder="1"/>
    <xf numFmtId="2" fontId="1" fillId="0" borderId="6" xfId="0" applyNumberFormat="1" applyFont="1" applyBorder="1"/>
    <xf numFmtId="16" fontId="1" fillId="0" borderId="5" xfId="0" applyNumberFormat="1" applyFont="1" applyBorder="1"/>
    <xf numFmtId="2" fontId="3" fillId="0" borderId="5" xfId="0" applyNumberFormat="1" applyFont="1" applyBorder="1"/>
    <xf numFmtId="2" fontId="4" fillId="0" borderId="5" xfId="0" applyNumberFormat="1" applyFont="1" applyBorder="1"/>
    <xf numFmtId="0" fontId="1" fillId="0" borderId="6" xfId="0" applyFont="1" applyBorder="1"/>
    <xf numFmtId="1" fontId="0" fillId="0" borderId="5" xfId="0" applyNumberFormat="1" applyBorder="1"/>
    <xf numFmtId="0" fontId="5" fillId="0" borderId="5" xfId="0" applyFont="1" applyBorder="1"/>
    <xf numFmtId="1" fontId="5" fillId="0" borderId="5" xfId="0" applyNumberFormat="1" applyFont="1" applyBorder="1"/>
    <xf numFmtId="0" fontId="0" fillId="0" borderId="7" xfId="0" applyBorder="1"/>
    <xf numFmtId="1" fontId="0" fillId="0" borderId="7" xfId="0" applyNumberFormat="1" applyBorder="1"/>
    <xf numFmtId="0" fontId="5" fillId="0" borderId="7" xfId="0" applyFont="1" applyBorder="1"/>
    <xf numFmtId="0" fontId="0" fillId="0" borderId="8" xfId="0" applyBorder="1"/>
    <xf numFmtId="1" fontId="0" fillId="0" borderId="9" xfId="0" applyNumberFormat="1" applyBorder="1"/>
    <xf numFmtId="0" fontId="0" fillId="0" borderId="9" xfId="0" applyBorder="1"/>
    <xf numFmtId="2" fontId="0" fillId="0" borderId="9" xfId="0" applyNumberFormat="1" applyBorder="1"/>
    <xf numFmtId="0" fontId="0" fillId="0" borderId="10" xfId="0" applyBorder="1"/>
    <xf numFmtId="0" fontId="6" fillId="0" borderId="11" xfId="0" applyFont="1" applyBorder="1"/>
    <xf numFmtId="1" fontId="6" fillId="0" borderId="12" xfId="0" applyNumberFormat="1" applyFont="1" applyBorder="1"/>
    <xf numFmtId="0" fontId="6" fillId="0" borderId="12" xfId="0" applyFont="1" applyBorder="1"/>
    <xf numFmtId="1" fontId="6" fillId="0" borderId="13" xfId="0" applyNumberFormat="1" applyFont="1" applyBorder="1"/>
    <xf numFmtId="1" fontId="1" fillId="0" borderId="14" xfId="0" applyNumberFormat="1" applyFont="1" applyBorder="1"/>
    <xf numFmtId="1" fontId="0" fillId="0" borderId="0" xfId="0" applyNumberFormat="1"/>
    <xf numFmtId="0" fontId="6" fillId="0" borderId="0" xfId="0" applyFont="1"/>
    <xf numFmtId="2" fontId="6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10ACD-D6B8-449A-9E72-81D924036486}">
  <dimension ref="A1:H47"/>
  <sheetViews>
    <sheetView tabSelected="1" topLeftCell="A14" workbookViewId="0">
      <selection activeCell="A27" sqref="A27"/>
    </sheetView>
  </sheetViews>
  <sheetFormatPr defaultRowHeight="15" x14ac:dyDescent="0.25"/>
  <cols>
    <col min="1" max="1" width="20" customWidth="1"/>
    <col min="2" max="2" width="10" bestFit="1" customWidth="1"/>
    <col min="4" max="4" width="10.85546875" bestFit="1" customWidth="1"/>
    <col min="5" max="5" width="24.140625" bestFit="1" customWidth="1"/>
    <col min="6" max="6" width="10" bestFit="1" customWidth="1"/>
    <col min="7" max="7" width="7.140625" customWidth="1"/>
    <col min="8" max="8" width="12.140625" customWidth="1"/>
  </cols>
  <sheetData>
    <row r="1" spans="1:8" ht="15.75" thickBot="1" x14ac:dyDescent="0.3">
      <c r="A1" s="1">
        <v>46022</v>
      </c>
    </row>
    <row r="2" spans="1:8" ht="20.25" customHeight="1" x14ac:dyDescent="0.25">
      <c r="A2" s="2"/>
      <c r="B2" s="3"/>
      <c r="C2" s="3"/>
      <c r="D2" s="3"/>
      <c r="E2" s="3"/>
      <c r="F2" s="3"/>
      <c r="G2" s="3"/>
      <c r="H2" s="4"/>
    </row>
    <row r="3" spans="1:8" ht="18.75" x14ac:dyDescent="0.3">
      <c r="A3" s="5" t="s">
        <v>0</v>
      </c>
      <c r="B3" s="6">
        <v>2024</v>
      </c>
      <c r="C3" s="6"/>
      <c r="D3" s="6"/>
      <c r="E3" s="7"/>
      <c r="F3" s="7"/>
      <c r="G3" s="7"/>
      <c r="H3" s="8"/>
    </row>
    <row r="4" spans="1:8" ht="20.25" customHeight="1" x14ac:dyDescent="0.25">
      <c r="A4" s="9"/>
      <c r="B4" s="7"/>
      <c r="C4" s="7"/>
      <c r="D4" s="7"/>
      <c r="E4" s="7"/>
      <c r="F4" s="7"/>
      <c r="G4" s="7" t="s">
        <v>1</v>
      </c>
      <c r="H4" s="8"/>
    </row>
    <row r="5" spans="1:8" ht="20.25" customHeight="1" x14ac:dyDescent="0.25">
      <c r="A5" s="5" t="s">
        <v>2</v>
      </c>
      <c r="B5" s="7"/>
      <c r="C5" s="7"/>
      <c r="D5" s="7"/>
      <c r="E5" s="10" t="s">
        <v>3</v>
      </c>
      <c r="F5" s="7"/>
      <c r="G5" s="7"/>
      <c r="H5" s="8"/>
    </row>
    <row r="6" spans="1:8" ht="20.25" customHeight="1" x14ac:dyDescent="0.25">
      <c r="A6" s="9" t="s">
        <v>1</v>
      </c>
      <c r="B6" s="11"/>
      <c r="C6" s="11"/>
      <c r="D6" s="7" t="s">
        <v>1</v>
      </c>
      <c r="E6" s="7"/>
      <c r="F6" s="7"/>
      <c r="G6" s="7"/>
      <c r="H6" s="8"/>
    </row>
    <row r="7" spans="1:8" ht="20.25" customHeight="1" x14ac:dyDescent="0.25">
      <c r="A7" s="9" t="s">
        <v>4</v>
      </c>
      <c r="B7" s="7"/>
      <c r="C7" s="7"/>
      <c r="D7" s="12">
        <v>353135.08</v>
      </c>
      <c r="E7" s="7" t="s">
        <v>4</v>
      </c>
      <c r="F7" s="7"/>
      <c r="G7" s="7"/>
      <c r="H7" s="12">
        <v>277052.90000000002</v>
      </c>
    </row>
    <row r="8" spans="1:8" ht="20.25" customHeight="1" x14ac:dyDescent="0.25">
      <c r="A8" s="9" t="s">
        <v>5</v>
      </c>
      <c r="B8" s="7"/>
      <c r="C8" s="7"/>
      <c r="D8" s="12">
        <v>28922.02</v>
      </c>
      <c r="E8" s="7" t="s">
        <v>6</v>
      </c>
      <c r="F8" s="7"/>
      <c r="G8" s="7"/>
      <c r="H8" s="12">
        <v>33277.660000000003</v>
      </c>
    </row>
    <row r="9" spans="1:8" ht="20.25" customHeight="1" x14ac:dyDescent="0.25">
      <c r="A9" s="9" t="s">
        <v>7</v>
      </c>
      <c r="B9" s="7"/>
      <c r="C9" s="7"/>
      <c r="D9" s="12">
        <v>60841.17</v>
      </c>
      <c r="E9" s="7" t="s">
        <v>7</v>
      </c>
      <c r="F9" s="7"/>
      <c r="G9" s="7"/>
      <c r="H9" s="12">
        <v>76749.759999999995</v>
      </c>
    </row>
    <row r="10" spans="1:8" ht="20.25" customHeight="1" x14ac:dyDescent="0.25">
      <c r="A10" s="9" t="s">
        <v>8</v>
      </c>
      <c r="B10" s="7"/>
      <c r="C10" s="7"/>
      <c r="D10" s="12">
        <v>129671.11</v>
      </c>
      <c r="E10" s="7" t="s">
        <v>8</v>
      </c>
      <c r="F10" s="7"/>
      <c r="G10" s="7"/>
      <c r="H10" s="12">
        <v>146626.41</v>
      </c>
    </row>
    <row r="11" spans="1:8" ht="20.25" customHeight="1" x14ac:dyDescent="0.25">
      <c r="A11" s="9" t="s">
        <v>9</v>
      </c>
      <c r="B11" s="7"/>
      <c r="C11" s="7"/>
      <c r="D11" s="12">
        <v>162204.01999999999</v>
      </c>
      <c r="E11" s="7" t="s">
        <v>9</v>
      </c>
      <c r="F11" s="7"/>
      <c r="G11" s="7"/>
      <c r="H11" s="12">
        <v>237152.81</v>
      </c>
    </row>
    <row r="12" spans="1:8" ht="20.25" customHeight="1" x14ac:dyDescent="0.25">
      <c r="A12" s="9" t="s">
        <v>10</v>
      </c>
      <c r="B12" s="7"/>
      <c r="C12" s="7"/>
      <c r="D12" s="12">
        <v>141582.99</v>
      </c>
      <c r="E12" s="7" t="s">
        <v>10</v>
      </c>
      <c r="F12" s="7"/>
      <c r="G12" s="7"/>
      <c r="H12" s="12">
        <v>171834.31</v>
      </c>
    </row>
    <row r="13" spans="1:8" ht="20.25" customHeight="1" x14ac:dyDescent="0.25">
      <c r="A13" s="9" t="s">
        <v>11</v>
      </c>
      <c r="B13" s="7"/>
      <c r="C13" s="7"/>
      <c r="D13" s="12">
        <v>21222.42</v>
      </c>
      <c r="E13" s="7" t="s">
        <v>12</v>
      </c>
      <c r="F13" s="7"/>
      <c r="G13" s="7"/>
      <c r="H13" s="12">
        <v>23064.78</v>
      </c>
    </row>
    <row r="14" spans="1:8" ht="20.25" customHeight="1" x14ac:dyDescent="0.25">
      <c r="A14" s="9"/>
      <c r="B14" s="7"/>
      <c r="C14" s="7"/>
      <c r="D14" s="11"/>
      <c r="E14" s="7" t="s">
        <v>13</v>
      </c>
      <c r="F14" s="7"/>
      <c r="G14" s="7"/>
      <c r="H14" s="12"/>
    </row>
    <row r="15" spans="1:8" ht="20.25" customHeight="1" x14ac:dyDescent="0.25">
      <c r="A15" s="9" t="s">
        <v>14</v>
      </c>
      <c r="B15" s="7"/>
      <c r="C15" s="7"/>
      <c r="D15" s="11">
        <v>5273</v>
      </c>
      <c r="E15" s="7" t="s">
        <v>14</v>
      </c>
      <c r="F15" s="7"/>
      <c r="G15" s="7"/>
      <c r="H15" s="8">
        <v>5514</v>
      </c>
    </row>
    <row r="16" spans="1:8" ht="20.25" customHeight="1" x14ac:dyDescent="0.25">
      <c r="A16" s="9"/>
      <c r="B16" s="7"/>
      <c r="C16" s="7"/>
      <c r="D16" s="13">
        <f>SUM(D7:D15)</f>
        <v>902851.81</v>
      </c>
      <c r="E16" s="7"/>
      <c r="F16" s="7"/>
      <c r="G16" s="7"/>
      <c r="H16" s="14">
        <f>SUM(H7:H15)</f>
        <v>971272.63000000012</v>
      </c>
    </row>
    <row r="17" spans="1:8" ht="20.25" customHeight="1" x14ac:dyDescent="0.25">
      <c r="A17" s="9" t="s">
        <v>15</v>
      </c>
      <c r="B17" s="7"/>
      <c r="C17" s="7"/>
      <c r="D17" s="11">
        <f>D16-D7</f>
        <v>549716.73</v>
      </c>
      <c r="E17" s="7"/>
      <c r="F17" s="7"/>
      <c r="G17" s="7"/>
      <c r="H17" s="12">
        <f>H16-H7-H15</f>
        <v>688705.7300000001</v>
      </c>
    </row>
    <row r="18" spans="1:8" ht="20.25" customHeight="1" x14ac:dyDescent="0.25">
      <c r="A18" s="5" t="s">
        <v>16</v>
      </c>
      <c r="B18" s="15">
        <v>46022</v>
      </c>
      <c r="C18" s="15"/>
      <c r="D18" s="16">
        <f>B45-F45</f>
        <v>32121.190000000002</v>
      </c>
      <c r="E18" s="10" t="s">
        <v>17</v>
      </c>
      <c r="F18" s="7"/>
      <c r="G18" s="7"/>
      <c r="H18" s="14"/>
    </row>
    <row r="19" spans="1:8" ht="20.25" customHeight="1" x14ac:dyDescent="0.25">
      <c r="A19" s="5" t="s">
        <v>18</v>
      </c>
      <c r="B19" s="15"/>
      <c r="C19" s="15"/>
      <c r="D19" s="17">
        <f>B44-F45</f>
        <v>-32556.380000000005</v>
      </c>
      <c r="E19" s="10"/>
      <c r="F19" s="7"/>
      <c r="G19" s="7"/>
      <c r="H19" s="14"/>
    </row>
    <row r="20" spans="1:8" ht="20.25" customHeight="1" x14ac:dyDescent="0.25">
      <c r="A20" s="5" t="s">
        <v>19</v>
      </c>
      <c r="B20" s="7"/>
      <c r="C20" s="7"/>
      <c r="D20" s="7"/>
      <c r="E20" s="7"/>
      <c r="F20" s="7"/>
      <c r="G20" s="7"/>
      <c r="H20" s="8"/>
    </row>
    <row r="21" spans="1:8" ht="20.25" customHeight="1" x14ac:dyDescent="0.25">
      <c r="A21" s="9"/>
      <c r="B21" s="10" t="s">
        <v>20</v>
      </c>
      <c r="C21" s="10" t="s">
        <v>21</v>
      </c>
      <c r="D21" s="10" t="s">
        <v>22</v>
      </c>
      <c r="E21" s="10"/>
      <c r="F21" s="10" t="s">
        <v>23</v>
      </c>
      <c r="G21" s="10" t="s">
        <v>22</v>
      </c>
      <c r="H21" s="18" t="s">
        <v>22</v>
      </c>
    </row>
    <row r="22" spans="1:8" ht="20.25" customHeight="1" x14ac:dyDescent="0.25">
      <c r="A22" s="9"/>
      <c r="B22" s="11"/>
      <c r="C22" s="11" t="s">
        <v>24</v>
      </c>
      <c r="D22" s="10" t="s">
        <v>25</v>
      </c>
      <c r="E22" s="7"/>
      <c r="F22" s="7"/>
      <c r="G22" s="7" t="s">
        <v>24</v>
      </c>
      <c r="H22" s="18" t="s">
        <v>25</v>
      </c>
    </row>
    <row r="23" spans="1:8" ht="20.25" customHeight="1" x14ac:dyDescent="0.25">
      <c r="A23" s="9"/>
      <c r="B23" s="11"/>
      <c r="C23" s="11"/>
      <c r="D23" s="7"/>
      <c r="E23" s="7"/>
      <c r="F23" s="7"/>
      <c r="G23" s="7"/>
      <c r="H23" s="8"/>
    </row>
    <row r="24" spans="1:8" ht="20.25" customHeight="1" x14ac:dyDescent="0.25">
      <c r="A24" s="7" t="s">
        <v>26</v>
      </c>
      <c r="B24" s="19">
        <v>64677.57</v>
      </c>
      <c r="C24" s="19">
        <f>D24/12*12</f>
        <v>25000</v>
      </c>
      <c r="D24" s="20">
        <v>25000</v>
      </c>
      <c r="E24" s="7" t="s">
        <v>27</v>
      </c>
      <c r="F24" s="21">
        <v>3210</v>
      </c>
      <c r="G24" s="19">
        <f>H24/12*12</f>
        <v>3500</v>
      </c>
      <c r="H24" s="21">
        <v>3500</v>
      </c>
    </row>
    <row r="25" spans="1:8" ht="20.25" customHeight="1" x14ac:dyDescent="0.25">
      <c r="A25" s="7" t="s">
        <v>28</v>
      </c>
      <c r="B25" s="19">
        <v>67460</v>
      </c>
      <c r="C25" s="19">
        <f t="shared" ref="C25:C38" si="0">D25/12*12</f>
        <v>55000</v>
      </c>
      <c r="D25" s="20">
        <v>55000</v>
      </c>
      <c r="E25" s="7" t="s">
        <v>29</v>
      </c>
      <c r="F25" s="21">
        <v>114576.1</v>
      </c>
      <c r="G25" s="19">
        <f t="shared" ref="G25:G43" si="1">H25/12*12</f>
        <v>70000</v>
      </c>
      <c r="H25" s="21">
        <v>70000</v>
      </c>
    </row>
    <row r="26" spans="1:8" ht="20.25" customHeight="1" x14ac:dyDescent="0.25">
      <c r="A26" s="7" t="s">
        <v>30</v>
      </c>
      <c r="B26" s="19">
        <v>13070</v>
      </c>
      <c r="C26" s="19">
        <f t="shared" si="0"/>
        <v>9000</v>
      </c>
      <c r="D26" s="7">
        <v>9000</v>
      </c>
      <c r="E26" s="7" t="s">
        <v>31</v>
      </c>
      <c r="F26" s="21"/>
      <c r="G26" s="19">
        <f t="shared" si="1"/>
        <v>5000</v>
      </c>
      <c r="H26" s="21">
        <v>5000</v>
      </c>
    </row>
    <row r="27" spans="1:8" ht="20.25" customHeight="1" x14ac:dyDescent="0.25">
      <c r="A27" s="7" t="s">
        <v>32</v>
      </c>
      <c r="B27" s="19">
        <v>2294</v>
      </c>
      <c r="C27" s="19">
        <f t="shared" si="0"/>
        <v>3000</v>
      </c>
      <c r="D27" s="20">
        <v>3000</v>
      </c>
      <c r="E27" s="7" t="s">
        <v>33</v>
      </c>
      <c r="F27" s="21">
        <v>822.25</v>
      </c>
      <c r="G27" s="19">
        <f t="shared" si="1"/>
        <v>1000</v>
      </c>
      <c r="H27" s="21">
        <v>1000</v>
      </c>
    </row>
    <row r="28" spans="1:8" ht="20.25" customHeight="1" x14ac:dyDescent="0.25">
      <c r="A28" s="7" t="s">
        <v>34</v>
      </c>
      <c r="B28" s="7">
        <v>2880</v>
      </c>
      <c r="C28" s="19">
        <f t="shared" si="0"/>
        <v>2000</v>
      </c>
      <c r="D28" s="7">
        <v>2000</v>
      </c>
      <c r="E28" s="7" t="s">
        <v>35</v>
      </c>
      <c r="F28" s="21">
        <v>1457.15</v>
      </c>
      <c r="G28" s="19">
        <f t="shared" si="1"/>
        <v>1500</v>
      </c>
      <c r="H28" s="21">
        <v>1500</v>
      </c>
    </row>
    <row r="29" spans="1:8" ht="20.25" customHeight="1" x14ac:dyDescent="0.25">
      <c r="A29" s="22" t="s">
        <v>36</v>
      </c>
      <c r="B29" s="23">
        <v>0</v>
      </c>
      <c r="C29" s="19">
        <f t="shared" si="0"/>
        <v>0</v>
      </c>
      <c r="D29" s="24">
        <v>0</v>
      </c>
      <c r="E29" s="7" t="s">
        <v>37</v>
      </c>
      <c r="F29" s="21">
        <v>3422.85</v>
      </c>
      <c r="G29" s="19">
        <f t="shared" si="1"/>
        <v>5000</v>
      </c>
      <c r="H29" s="21">
        <v>5000</v>
      </c>
    </row>
    <row r="30" spans="1:8" ht="20.25" customHeight="1" x14ac:dyDescent="0.25">
      <c r="A30" s="7" t="s">
        <v>38</v>
      </c>
      <c r="B30" s="19">
        <v>13780</v>
      </c>
      <c r="C30" s="19">
        <f t="shared" si="0"/>
        <v>5000</v>
      </c>
      <c r="D30" s="7">
        <v>5000</v>
      </c>
      <c r="E30" s="7" t="s">
        <v>39</v>
      </c>
      <c r="F30" s="19">
        <v>53250</v>
      </c>
      <c r="G30" s="19">
        <f t="shared" si="1"/>
        <v>53250</v>
      </c>
      <c r="H30" s="21">
        <v>53250</v>
      </c>
    </row>
    <row r="31" spans="1:8" ht="20.25" customHeight="1" x14ac:dyDescent="0.25">
      <c r="A31" s="7" t="s">
        <v>40</v>
      </c>
      <c r="B31" s="19">
        <v>2000</v>
      </c>
      <c r="C31" s="19">
        <f t="shared" si="0"/>
        <v>1000</v>
      </c>
      <c r="D31" s="7">
        <v>1000</v>
      </c>
      <c r="E31" s="7" t="s">
        <v>41</v>
      </c>
      <c r="F31" s="21">
        <v>5637.5</v>
      </c>
      <c r="G31" s="19">
        <f t="shared" si="1"/>
        <v>5000</v>
      </c>
      <c r="H31" s="21">
        <v>5000</v>
      </c>
    </row>
    <row r="32" spans="1:8" ht="20.25" customHeight="1" x14ac:dyDescent="0.25">
      <c r="A32" s="7" t="s">
        <v>42</v>
      </c>
      <c r="B32" s="21">
        <v>9900</v>
      </c>
      <c r="C32" s="19">
        <f t="shared" si="0"/>
        <v>9000</v>
      </c>
      <c r="D32" s="20">
        <v>9000</v>
      </c>
      <c r="E32" s="7" t="s">
        <v>43</v>
      </c>
      <c r="F32" s="21">
        <v>0</v>
      </c>
      <c r="G32" s="19">
        <f t="shared" si="1"/>
        <v>5000</v>
      </c>
      <c r="H32" s="21">
        <v>5000</v>
      </c>
    </row>
    <row r="33" spans="1:8" ht="20.25" customHeight="1" x14ac:dyDescent="0.25">
      <c r="A33" s="7" t="s">
        <v>44</v>
      </c>
      <c r="B33" s="21">
        <v>36111</v>
      </c>
      <c r="C33" s="19">
        <f t="shared" si="0"/>
        <v>30000</v>
      </c>
      <c r="D33" s="7">
        <v>30000</v>
      </c>
      <c r="E33" s="22" t="s">
        <v>45</v>
      </c>
      <c r="F33" s="21">
        <v>3929.28</v>
      </c>
      <c r="G33" s="19">
        <f t="shared" si="1"/>
        <v>5000</v>
      </c>
      <c r="H33" s="21">
        <v>5000</v>
      </c>
    </row>
    <row r="34" spans="1:8" ht="20.25" customHeight="1" x14ac:dyDescent="0.25">
      <c r="A34" s="7" t="s">
        <v>46</v>
      </c>
      <c r="B34" s="19">
        <v>24471</v>
      </c>
      <c r="C34" s="19">
        <f t="shared" si="0"/>
        <v>30000</v>
      </c>
      <c r="D34" s="7">
        <v>30000</v>
      </c>
      <c r="E34" s="7" t="s">
        <v>47</v>
      </c>
      <c r="F34" s="21">
        <v>6145</v>
      </c>
      <c r="G34" s="19">
        <f t="shared" si="1"/>
        <v>6000</v>
      </c>
      <c r="H34" s="21">
        <v>6000</v>
      </c>
    </row>
    <row r="35" spans="1:8" ht="20.25" customHeight="1" x14ac:dyDescent="0.25">
      <c r="A35" s="7" t="s">
        <v>48</v>
      </c>
      <c r="B35" s="19">
        <v>19400</v>
      </c>
      <c r="C35" s="19">
        <f t="shared" si="0"/>
        <v>11000</v>
      </c>
      <c r="D35" s="20">
        <v>11000</v>
      </c>
      <c r="E35" s="7" t="s">
        <v>49</v>
      </c>
      <c r="F35" s="19">
        <v>1813</v>
      </c>
      <c r="G35" s="19">
        <f t="shared" si="1"/>
        <v>2000</v>
      </c>
      <c r="H35" s="21">
        <v>2000</v>
      </c>
    </row>
    <row r="36" spans="1:8" ht="20.25" customHeight="1" x14ac:dyDescent="0.25">
      <c r="A36" s="7" t="s">
        <v>50</v>
      </c>
      <c r="B36" s="7">
        <v>5000</v>
      </c>
      <c r="C36" s="19">
        <f t="shared" si="0"/>
        <v>4000</v>
      </c>
      <c r="D36" s="20">
        <v>4000</v>
      </c>
      <c r="E36" s="7" t="s">
        <v>51</v>
      </c>
      <c r="F36" s="21">
        <v>4423.75</v>
      </c>
      <c r="G36" s="19">
        <f t="shared" si="1"/>
        <v>4000</v>
      </c>
      <c r="H36" s="21">
        <v>4000</v>
      </c>
    </row>
    <row r="37" spans="1:8" ht="20.25" customHeight="1" x14ac:dyDescent="0.25">
      <c r="A37" s="7" t="s">
        <v>52</v>
      </c>
      <c r="B37" s="19">
        <v>3160</v>
      </c>
      <c r="C37" s="19">
        <f t="shared" si="0"/>
        <v>5000</v>
      </c>
      <c r="D37" s="20">
        <v>5000</v>
      </c>
      <c r="E37" s="7" t="s">
        <v>53</v>
      </c>
      <c r="F37" s="21">
        <v>18011.5</v>
      </c>
      <c r="G37" s="19">
        <f t="shared" si="1"/>
        <v>12000</v>
      </c>
      <c r="H37" s="21">
        <v>12000</v>
      </c>
    </row>
    <row r="38" spans="1:8" ht="20.25" customHeight="1" x14ac:dyDescent="0.25">
      <c r="A38" s="7" t="s">
        <v>54</v>
      </c>
      <c r="B38" s="7">
        <v>2603</v>
      </c>
      <c r="C38" s="19">
        <f t="shared" si="0"/>
        <v>10000</v>
      </c>
      <c r="D38" s="20">
        <v>10000</v>
      </c>
      <c r="E38" s="7" t="s">
        <v>55</v>
      </c>
      <c r="F38" s="21">
        <v>4115</v>
      </c>
      <c r="G38" s="19">
        <f t="shared" si="1"/>
        <v>4000</v>
      </c>
      <c r="H38" s="21">
        <v>4000</v>
      </c>
    </row>
    <row r="39" spans="1:8" ht="20.25" customHeight="1" x14ac:dyDescent="0.25">
      <c r="A39" s="7"/>
      <c r="B39" s="19"/>
      <c r="C39" s="19"/>
      <c r="D39" s="20"/>
      <c r="E39" s="7" t="s">
        <v>56</v>
      </c>
      <c r="F39" s="21">
        <v>1327</v>
      </c>
      <c r="G39" s="19">
        <f t="shared" si="1"/>
        <v>1000</v>
      </c>
      <c r="H39" s="21">
        <v>1000</v>
      </c>
    </row>
    <row r="40" spans="1:8" ht="20.25" customHeight="1" x14ac:dyDescent="0.25">
      <c r="A40" s="9"/>
      <c r="B40" s="19"/>
      <c r="C40" s="19"/>
      <c r="D40" s="20"/>
      <c r="E40" s="7" t="s">
        <v>57</v>
      </c>
      <c r="F40" s="21">
        <v>5252</v>
      </c>
      <c r="G40" s="19">
        <f t="shared" si="1"/>
        <v>5400</v>
      </c>
      <c r="H40" s="21">
        <v>5400</v>
      </c>
    </row>
    <row r="41" spans="1:8" ht="20.25" customHeight="1" x14ac:dyDescent="0.25">
      <c r="A41" s="9"/>
      <c r="B41" s="7"/>
      <c r="C41" s="19"/>
      <c r="D41" s="7"/>
      <c r="E41" s="7" t="s">
        <v>58</v>
      </c>
      <c r="F41" s="21">
        <v>0</v>
      </c>
      <c r="G41" s="19">
        <f t="shared" si="1"/>
        <v>2000</v>
      </c>
      <c r="H41" s="21">
        <v>2000</v>
      </c>
    </row>
    <row r="42" spans="1:8" ht="20.25" customHeight="1" x14ac:dyDescent="0.25">
      <c r="A42" s="9"/>
      <c r="B42" s="7"/>
      <c r="C42" s="19"/>
      <c r="D42" s="7"/>
      <c r="E42" s="7" t="s">
        <v>59</v>
      </c>
      <c r="F42" s="19">
        <v>4726</v>
      </c>
      <c r="G42" s="19">
        <f t="shared" si="1"/>
        <v>6000</v>
      </c>
      <c r="H42" s="21">
        <v>6000</v>
      </c>
    </row>
    <row r="43" spans="1:8" ht="20.25" customHeight="1" x14ac:dyDescent="0.25">
      <c r="A43" s="9"/>
      <c r="B43" s="7"/>
      <c r="C43" s="19"/>
      <c r="D43" s="7"/>
      <c r="E43" s="7" t="s">
        <v>60</v>
      </c>
      <c r="F43" s="19">
        <v>2567</v>
      </c>
      <c r="G43" s="19">
        <f t="shared" si="1"/>
        <v>2000</v>
      </c>
      <c r="H43" s="21">
        <v>2000</v>
      </c>
    </row>
    <row r="44" spans="1:8" ht="15.75" thickBot="1" x14ac:dyDescent="0.3">
      <c r="A44" s="25" t="s">
        <v>61</v>
      </c>
      <c r="B44" s="26">
        <f>SUM(B25:B39)</f>
        <v>202129</v>
      </c>
      <c r="C44" s="19"/>
      <c r="D44" s="27"/>
      <c r="E44" s="27"/>
      <c r="F44" s="28"/>
      <c r="G44" s="11"/>
      <c r="H44" s="29"/>
    </row>
    <row r="45" spans="1:8" ht="15.75" thickBot="1" x14ac:dyDescent="0.3">
      <c r="A45" s="30" t="s">
        <v>62</v>
      </c>
      <c r="B45" s="31">
        <f>SUM(B24:B41)</f>
        <v>266806.57</v>
      </c>
      <c r="C45" s="31">
        <f>SUM(C24:C41)</f>
        <v>199000</v>
      </c>
      <c r="D45" s="32">
        <f>SUM(D24:D41)</f>
        <v>199000</v>
      </c>
      <c r="E45" s="32" t="s">
        <v>63</v>
      </c>
      <c r="F45" s="31">
        <f>SUM(F24:F44)</f>
        <v>234685.38</v>
      </c>
      <c r="G45" s="33">
        <f>SUM(G24:G44)</f>
        <v>198650</v>
      </c>
      <c r="H45" s="34">
        <f>SUM(H24:H43)</f>
        <v>198650</v>
      </c>
    </row>
    <row r="46" spans="1:8" ht="20.25" customHeight="1" x14ac:dyDescent="0.25">
      <c r="C46" s="35"/>
      <c r="E46" s="36"/>
      <c r="F46" s="37"/>
      <c r="G46" s="38"/>
      <c r="H46" s="39"/>
    </row>
    <row r="47" spans="1:8" ht="20.25" customHeight="1" x14ac:dyDescent="0.25">
      <c r="C47" s="35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Agnetha Berg Karlsson</dc:creator>
  <cp:lastModifiedBy>Agnetha Berg Karlsson</cp:lastModifiedBy>
  <cp:lastPrinted>2025-02-10T10:48:52Z</cp:lastPrinted>
  <dcterms:created xsi:type="dcterms:W3CDTF">2025-02-10T10:43:11Z</dcterms:created>
  <dcterms:modified xsi:type="dcterms:W3CDTF">2025-02-10T10:59:55Z</dcterms:modified>
</cp:coreProperties>
</file>